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8" activeTab="0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  <sheet name="ноябрь 2023" sheetId="11" r:id="rId11"/>
    <sheet name="декабрь 2023" sheetId="12" r:id="rId12"/>
  </sheets>
  <definedNames>
    <definedName name="_xlnm.Print_Area" localSheetId="7">'август 2023'!$A$1:$FF$34</definedName>
    <definedName name="_xlnm.Print_Area" localSheetId="3">'апрель 2023'!$A$1:$FF$34</definedName>
    <definedName name="_xlnm.Print_Area" localSheetId="11">'декабрь 2023'!$A$1:$FF$34</definedName>
    <definedName name="_xlnm.Print_Area" localSheetId="6">'июль 2023'!$A$1:$FF$34</definedName>
    <definedName name="_xlnm.Print_Area" localSheetId="5">'июнь 2023'!$A$1:$FF$34</definedName>
    <definedName name="_xlnm.Print_Area" localSheetId="4">'май 2023'!$A$1:$FF$34</definedName>
    <definedName name="_xlnm.Print_Area" localSheetId="2">'март 2023'!$A$1:$FF$34</definedName>
    <definedName name="_xlnm.Print_Area" localSheetId="10">'ноябрь 2023'!$A$1:$FF$34</definedName>
    <definedName name="_xlnm.Print_Area" localSheetId="9">'октябрь 2023'!$A$1:$FF$34</definedName>
    <definedName name="_xlnm.Print_Area" localSheetId="8">'сентябрь 2023'!$A$1:$FF$34</definedName>
    <definedName name="_xlnm.Print_Area" localSheetId="1">'февраль 2023'!$A$1:$FF$34</definedName>
    <definedName name="_xlnm.Print_Area" localSheetId="0">'январь 2023'!$A$1:$FF$34</definedName>
  </definedNames>
  <calcPr fullCalcOnLoad="1"/>
</workbook>
</file>

<file path=xl/sharedStrings.xml><?xml version="1.0" encoding="utf-8"?>
<sst xmlns="http://schemas.openxmlformats.org/spreadsheetml/2006/main" count="960" uniqueCount="63">
  <si>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</si>
  <si>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</si>
  <si>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</si>
  <si>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</si>
  <si>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</si>
  <si>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</si>
  <si>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</si>
  <si>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</si>
  <si>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</si>
  <si>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</si>
  <si>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</si>
  <si>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</si>
  <si>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</si>
  <si>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</si>
  <si>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</si>
  <si>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</si>
  <si>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</si>
  <si>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</si>
  <si>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</si>
  <si>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</si>
  <si>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</si>
  <si>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</si>
  <si>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</si>
  <si>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</si>
  <si>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</si>
  <si>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</si>
  <si>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Плановый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</si>
  <si>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</si>
  <si>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</si>
  <si>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</si>
  <si>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</si>
  <si>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</si>
  <si>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</si>
  <si>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</si>
  <si>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</si>
  <si>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</si>
  <si>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</si>
  <si>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</si>
  <si>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</si>
  <si>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</si>
  <si>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</si>
  <si>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</si>
  <si>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</si>
  <si>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</si>
  <si>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</si>
  <si>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АГРС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</si>
  <si>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</si>
  <si>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</si>
  <si>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</si>
  <si>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</si>
  <si>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</si>
  <si>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</si>
  <si>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</si>
  <si>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</si>
  <si>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Котельная
 № 7, котельная "Дукла"</t>
  </si>
  <si>
    <t>АО "НТЭК" 
БМК ЗАО "ТТК"</t>
  </si>
  <si>
    <t>АО "НТЭК" 
Котельная аэропорта Алыкель</t>
  </si>
  <si>
    <t>ЗФ ПАО "ГМК "НН"
Котельная шахты Скалистая"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</si>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</sst>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_-* #,##0.0_р_._-;\-* #,##0.0_р_._-;_-* &quot;-&quot;??_р_._-;_-@_-"/>
    <numFmt numFmtId="181" formatCode="_-* #,##0_р_._-;\-* #,##0_р_._-;_-* &quot;-&quot;??_р_._-;_-@_-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left" vertical="top"/>
    </xf>
    <xf numFmtId="178" fontId="21" fillId="0" borderId="0" xfId="0" applyNumberFormat="1" applyFont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top"/>
    </xf>
    <xf numFmtId="49" fontId="27" fillId="0" borderId="16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4"/>
  <sheetViews>
    <sheetView tabSelected="1" view="pageBreakPreview" zoomScale="80" zoomScaleSheetLayoutView="80" zoomScalePageLayoutView="0" workbookViewId="0" topLeftCell="A2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4.00390625" style="1" customWidth="1"/>
    <col min="42" max="62" width="0.875" style="1" customWidth="1"/>
    <col min="63" max="63" width="3.875" style="1" customWidth="1"/>
    <col min="64" max="80" width="0.875" style="1" customWidth="1"/>
    <col min="81" max="81" width="10.625" style="1" customWidth="1"/>
    <col min="82" max="167" width="0.875" style="1" customWidth="1"/>
    <col min="168" max="168" width="3.875" style="1" customWidth="1"/>
    <col min="169" max="170" width="10.125" style="1" customWidth="1"/>
    <col min="171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5" t="s">
        <v>0</v>
      </c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70:103" s="8" customFormat="1" ht="15" customHeight="1">
      <c r="BR7" s="11" t="s">
        <v>25</v>
      </c>
      <c r="BS7" s="36" t="s">
        <v>16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70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N12" s="18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70" s="5" customFormat="1" ht="39.7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109.876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109.876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100.676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N14" s="17"/>
    </row>
    <row r="15" spans="1:170" s="5" customFormat="1" ht="39.7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17.832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17.832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42.623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  <c r="FN15" s="17"/>
    </row>
    <row r="16" spans="1:170" s="5" customFormat="1" ht="39.7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9.326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9.326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  <c r="FN16" s="17"/>
    </row>
    <row r="17" spans="1:170" s="5" customFormat="1" ht="39.7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0.15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0.15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  <c r="FN17" s="17"/>
    </row>
    <row r="18" spans="1:170" s="5" customFormat="1" ht="39.7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  <c r="FN18" s="17"/>
    </row>
    <row r="19" spans="1:170" s="5" customFormat="1" ht="39.7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  <c r="FN19" s="17"/>
    </row>
    <row r="20" spans="1:162" s="5" customFormat="1" ht="39.7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9.7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91.291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91.291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19.64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9.7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0.002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0.002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9.7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0.2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0.2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9.7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4.187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4.187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9.7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70.402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70.402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253.113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9.7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0.146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0.146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9.7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22.281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22.281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9.7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0.018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0.018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9.7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8.311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8.311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12.201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9.7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0.12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0.12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9.7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0.1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0.1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9.7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0.1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0.1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5" customFormat="1" ht="39.7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0.339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0.339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3.381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s="15" customFormat="1" ht="24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334.68600000000004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334.68600000000004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431.634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28" width="0.875" style="1" customWidth="1"/>
    <col min="29" max="29" width="2.00390625" style="1" customWidth="1"/>
    <col min="30" max="40" width="0.875" style="1" customWidth="1"/>
    <col min="41" max="41" width="3.25390625" style="1" customWidth="1"/>
    <col min="42" max="53" width="0.875" style="1" customWidth="1"/>
    <col min="54" max="54" width="2.375" style="1" customWidth="1"/>
    <col min="55" max="62" width="0.875" style="1" customWidth="1"/>
    <col min="63" max="63" width="3.875" style="1" customWidth="1"/>
    <col min="64" max="80" width="0.875" style="1" customWidth="1"/>
    <col min="81" max="81" width="9.3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35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6.7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84.087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84.087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126.465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6.7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17.832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17.832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42.818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6.7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8.96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8.96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6.7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0.211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0.211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6.7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6.7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6.7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0.11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0.11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6.7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79.189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79.189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36.13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6.7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0.001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6.7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6.7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6.7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50.169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50.169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272.4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6.7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0.279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0.279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6.7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23.093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23.093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6.7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0.019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0.019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6.7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4.813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4.813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15.765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6.7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0.119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0.119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6.7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0.06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0.06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6.7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0.075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0.075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6.7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0.234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0.234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3.486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15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269.25600000000003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269.25600000000003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497.06399999999996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003906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36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9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94.156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94.156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109.604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9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16.185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16.185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42.549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9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8.771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8.771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9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0.17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0.17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9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9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9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9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87.175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87.175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21.444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9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0.001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9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9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2.98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2.98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9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63.072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63.072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249.728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9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0.278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0.278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9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21.704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21.704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9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0.018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0.018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9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6.662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6.662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13.222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9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0.116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0.116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9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0.08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0.08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9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0.08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0.08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9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0.288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0.288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3.312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4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301.74099999999993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301.74099999999993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439.859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4.625" style="1" customWidth="1"/>
    <col min="42" max="62" width="0.875" style="1" customWidth="1"/>
    <col min="63" max="63" width="5.625" style="1" customWidth="1"/>
    <col min="64" max="80" width="0.875" style="1" customWidth="1"/>
    <col min="81" max="81" width="9.1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37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9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54">
        <v>99.491</v>
      </c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6"/>
      <c r="DC14" s="54">
        <f>CD14</f>
        <v>99.491</v>
      </c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6"/>
      <c r="EE14" s="54">
        <v>111.061</v>
      </c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6"/>
    </row>
    <row r="15" spans="1:162" s="5" customFormat="1" ht="39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54">
        <v>17.869</v>
      </c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6"/>
      <c r="DC15" s="54">
        <f aca="true" t="shared" si="1" ref="DC15:DC33">CD15</f>
        <v>17.869</v>
      </c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6"/>
      <c r="EE15" s="19">
        <v>44.635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9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54">
        <v>7.256</v>
      </c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6"/>
      <c r="DC16" s="54">
        <f t="shared" si="1"/>
        <v>7.256</v>
      </c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6"/>
      <c r="EE16" s="22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4"/>
    </row>
    <row r="17" spans="1:162" s="5" customFormat="1" ht="39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0.171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54">
        <f t="shared" si="1"/>
        <v>0.171</v>
      </c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6"/>
      <c r="EE17" s="22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4"/>
    </row>
    <row r="18" spans="1:162" s="5" customFormat="1" ht="39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54">
        <v>0.004</v>
      </c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6"/>
      <c r="DC18" s="54">
        <f>CD18</f>
        <v>0.004</v>
      </c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6"/>
      <c r="EE18" s="22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4"/>
    </row>
    <row r="19" spans="1:162" s="5" customFormat="1" ht="39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54">
        <f>CD19</f>
        <v>0.001</v>
      </c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6"/>
      <c r="EE19" s="22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4"/>
    </row>
    <row r="20" spans="1:162" s="5" customFormat="1" ht="39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54">
        <v>0</v>
      </c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6"/>
      <c r="DC20" s="54">
        <f t="shared" si="1"/>
        <v>0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6"/>
      <c r="EE20" s="25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7"/>
    </row>
    <row r="21" spans="1:162" s="5" customFormat="1" ht="39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54">
        <v>91.112</v>
      </c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6"/>
      <c r="DC21" s="54">
        <f t="shared" si="1"/>
        <v>91.112</v>
      </c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6"/>
      <c r="EE21" s="19">
        <v>20.694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9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54">
        <v>0.002</v>
      </c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6"/>
      <c r="DC22" s="54">
        <f t="shared" si="1"/>
        <v>0.002</v>
      </c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6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9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54">
        <v>0</v>
      </c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6"/>
      <c r="DC23" s="54">
        <f t="shared" si="1"/>
        <v>0</v>
      </c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6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9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54">
        <v>3.512</v>
      </c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6"/>
      <c r="DC24" s="54">
        <f>CD24</f>
        <v>3.512</v>
      </c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9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54">
        <v>59.981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6"/>
      <c r="DC25" s="54">
        <f t="shared" si="1"/>
        <v>59.981</v>
      </c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19">
        <v>263.201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9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54">
        <v>0.281</v>
      </c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6"/>
      <c r="DC26" s="54">
        <f t="shared" si="1"/>
        <v>0.281</v>
      </c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9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54">
        <v>22.482</v>
      </c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6"/>
      <c r="DC27" s="54">
        <f>CD27</f>
        <v>22.482</v>
      </c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6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9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54">
        <v>0.015</v>
      </c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6"/>
      <c r="DC28" s="54">
        <f t="shared" si="1"/>
        <v>0.015</v>
      </c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9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54">
        <v>7.949</v>
      </c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6"/>
      <c r="DC29" s="54">
        <f t="shared" si="1"/>
        <v>7.949</v>
      </c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6"/>
      <c r="EE29" s="19">
        <v>12.559</v>
      </c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1"/>
    </row>
    <row r="30" spans="1:162" s="5" customFormat="1" ht="39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54">
        <v>0.124</v>
      </c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6"/>
      <c r="DC30" s="54">
        <f>CD30</f>
        <v>0.124</v>
      </c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22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4"/>
    </row>
    <row r="31" spans="1:162" s="5" customFormat="1" ht="39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54">
        <v>0.1</v>
      </c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6"/>
      <c r="DC31" s="54">
        <f>CD31</f>
        <v>0.1</v>
      </c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6"/>
      <c r="EE31" s="2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4"/>
    </row>
    <row r="32" spans="1:162" s="5" customFormat="1" ht="39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54">
        <v>0.1</v>
      </c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6"/>
      <c r="DC32" s="54">
        <f t="shared" si="1"/>
        <v>0.1</v>
      </c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6"/>
      <c r="EE32" s="25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7"/>
    </row>
    <row r="33" spans="1:162" s="15" customFormat="1" ht="39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54">
        <v>0.308</v>
      </c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6"/>
      <c r="DC33" s="54">
        <f t="shared" si="1"/>
        <v>0.308</v>
      </c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6"/>
      <c r="EE33" s="54">
        <v>3.412</v>
      </c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6"/>
    </row>
    <row r="34" spans="1:162" ht="18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310.7580000000001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310.7580000000001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455.562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77" width="0.875" style="1" customWidth="1"/>
    <col min="78" max="78" width="7.75390625" style="1" customWidth="1"/>
    <col min="79" max="170" width="0.875" style="1" customWidth="1"/>
    <col min="171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5" t="s">
        <v>0</v>
      </c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70:103" s="8" customFormat="1" ht="15" customHeight="1">
      <c r="BR7" s="11" t="s">
        <v>25</v>
      </c>
      <c r="BS7" s="36" t="s">
        <v>27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7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102.733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102.733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87.443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7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16.185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16.185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38.505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7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8.314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8.314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7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0.159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0.159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7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7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7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7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75.244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75.244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25.62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7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0.001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7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7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3.295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3.295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7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58.145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58.145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233.88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7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0.212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0.212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7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20.225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20.225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7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0.018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0.018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7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7.929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7.929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10.602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7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0.105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0.105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7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0.08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0.08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7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0.1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0.1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7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0.308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0.308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3.052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1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293.058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293.058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399.102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1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28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7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103.12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103.12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107.432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7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17.869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17.869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44.726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7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7.15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7.15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7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0.187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0.187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7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0.003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0.003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7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7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7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70.613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70.613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42.624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7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0.001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7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7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2.082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2.082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7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51.21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51.21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273.82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7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0.081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0.081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7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20.836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20.836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7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0.013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0.013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7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7.527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7.527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13.018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7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0.117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0.117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7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0.08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0.08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7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0.09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0.09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7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0.31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0.31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3.41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3.25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281.28999999999996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281.28999999999996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485.03000000000003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BL23" sqref="BL23:CC2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8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29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9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95.518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95.518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108.242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9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16.348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16.348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42.424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9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8.727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8.727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9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0.176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0.176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9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9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9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9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66.134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66.134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45.465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9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0.001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9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9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9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48.609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48.609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264.628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9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0.275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0.275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9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21.269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21.269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9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0.019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0.019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9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6.064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6.064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13.833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9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0.118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0.118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9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0.06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0.06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9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0.085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0.085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9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0.229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0.229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3.371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3.25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263.637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263.637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477.963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7.3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30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40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76.864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76.864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133.688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40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15.011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15.011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45.712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40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9.012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9.012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40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0.176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0.176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40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40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40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0.02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0.02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40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57.729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57.729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57.59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40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0.001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0.001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40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40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40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34.087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34.087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292.417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40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0.27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0.27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40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19.167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19.167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40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0.019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0.019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40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4.794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4.794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15.801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40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0.107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0.107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40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0.05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0.05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40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0.08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0.08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40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0.154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0.154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3.566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15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217.54600000000008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217.54600000000008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548.774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10.253906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31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40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51.898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51.898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151.862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40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12.643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12.643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47.696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40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6.758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6.758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40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0.178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0.178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40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40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40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0.4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0.4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40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51.229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51.229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60.371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40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40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40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40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35.267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35.267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284.78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40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0.17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0.17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40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14.569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14.569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40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0.014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0.014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40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3.083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3.083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17.032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40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40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0.02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0.02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40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0.025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0.025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40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0.066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0.066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3.534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3.25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176.32500000000002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176.32500000000002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565.275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8.7539062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32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7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28.272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28.272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182.28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7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13.662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13.662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46.478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7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9.048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9.048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7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0.182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0.182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7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0.005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0.005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7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7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0.56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0.56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7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43.976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43.976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71.344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7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7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7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7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37.194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37.194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295.412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7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0.023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0.023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7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13.312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13.312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7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0.019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0.019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7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0.991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0.991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19.841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7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7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7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7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0.022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0.022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3.698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21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147.26700000000002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147.26700000000002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619.0529999999999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2" width="0.875" style="1" customWidth="1"/>
    <col min="63" max="63" width="3.875" style="1" customWidth="1"/>
    <col min="64" max="80" width="0.875" style="1" customWidth="1"/>
    <col min="81" max="81" width="9.875" style="1" customWidth="1"/>
    <col min="82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33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7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58.345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58.345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152.207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7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9.887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9.887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52.264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7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7.095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7.095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7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0.185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0.185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7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7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7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0.5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0.5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7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43.42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43.42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71.9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7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7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7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7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31.753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31.753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292.871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7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0.026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0.026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7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21.291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21.291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7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0.019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0.019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7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0.589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0.589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20.243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7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7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7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7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0.018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0.018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3.702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15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173.133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173.133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593.187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A1">
      <selection activeCell="FX37" sqref="FX36:FX37"/>
    </sheetView>
  </sheetViews>
  <sheetFormatPr defaultColWidth="0.875" defaultRowHeight="12.75"/>
  <cols>
    <col min="1" max="19" width="0.875" style="1" customWidth="1"/>
    <col min="20" max="20" width="3.00390625" style="1" customWidth="1"/>
    <col min="21" max="30" width="0.875" style="1" customWidth="1"/>
    <col min="31" max="31" width="1.25" style="1" customWidth="1"/>
    <col min="32" max="32" width="1.75390625" style="1" customWidth="1"/>
    <col min="33" max="40" width="0.875" style="1" customWidth="1"/>
    <col min="41" max="41" width="3.25390625" style="1" customWidth="1"/>
    <col min="42" max="56" width="0.875" style="1" customWidth="1"/>
    <col min="57" max="57" width="2.25390625" style="1" customWidth="1"/>
    <col min="58" max="62" width="0.875" style="1" customWidth="1"/>
    <col min="63" max="63" width="3.875" style="1" customWidth="1"/>
    <col min="64" max="79" width="0.875" style="1" customWidth="1"/>
    <col min="80" max="80" width="10.625" style="1" customWidth="1"/>
    <col min="81" max="16384" width="0.875" style="1" customWidth="1"/>
  </cols>
  <sheetData>
    <row r="1" spans="1:16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FF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2" s="4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87:146" s="8" customFormat="1" ht="15.75">
      <c r="CI5" s="11" t="s">
        <v>14</v>
      </c>
      <c r="CJ5" s="34" t="s">
        <v>15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</row>
    <row r="6" spans="17:146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CJ6" s="39" t="s">
        <v>0</v>
      </c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</row>
    <row r="7" spans="70:103" s="8" customFormat="1" ht="15" customHeight="1">
      <c r="BR7" s="11" t="s">
        <v>25</v>
      </c>
      <c r="BS7" s="36" t="s">
        <v>34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7">
        <v>20</v>
      </c>
      <c r="CL7" s="37"/>
      <c r="CM7" s="37"/>
      <c r="CN7" s="37"/>
      <c r="CO7" s="38" t="s">
        <v>62</v>
      </c>
      <c r="CP7" s="38"/>
      <c r="CQ7" s="38"/>
      <c r="CR7" s="38"/>
      <c r="CS7" s="12" t="s">
        <v>3</v>
      </c>
      <c r="CW7" s="12"/>
      <c r="CX7" s="12"/>
      <c r="CY7" s="12"/>
    </row>
    <row r="8" spans="71:88" s="14" customFormat="1" ht="11.25">
      <c r="BS8" s="39" t="s">
        <v>2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</row>
    <row r="9" spans="1:18" ht="15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3" customFormat="1" ht="11.2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="13" customFormat="1" ht="11.25"/>
    <row r="12" spans="1:162" s="16" customFormat="1" ht="37.5" customHeight="1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8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9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11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 t="s">
        <v>12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 t="s">
        <v>13</v>
      </c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</row>
    <row r="13" spans="1:162" s="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5" customFormat="1" ht="37.5" customHeight="1">
      <c r="A14" s="44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28" t="s">
        <v>46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28" t="str">
        <f>V14</f>
        <v>АО "НТЭК"
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 t="s">
        <v>38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2">
        <v>60.854</v>
      </c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>
        <f>CD14</f>
        <v>60.854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>
        <v>142.906</v>
      </c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5" customFormat="1" ht="37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28" t="s">
        <v>18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 t="s">
        <v>39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32">
        <v>14.921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f aca="true" t="shared" si="1" ref="DC15:DC33">CD15</f>
        <v>14.921</v>
      </c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19">
        <v>50.752</v>
      </c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1"/>
    </row>
    <row r="16" spans="1:162" s="5" customFormat="1" ht="37.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28" t="s">
        <v>47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
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 t="s">
        <v>40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32">
        <v>1.374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>
        <f t="shared" si="1"/>
        <v>1.374</v>
      </c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48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50"/>
    </row>
    <row r="17" spans="1:162" s="5" customFormat="1" ht="37.5" customHeight="1">
      <c r="A17" s="44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51" t="s">
        <v>58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8" t="str">
        <f t="shared" si="0"/>
        <v>ООО "Норильскникельремонт",
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 t="s">
        <v>41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54">
        <v>0.178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32">
        <f t="shared" si="1"/>
        <v>0.178</v>
      </c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48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50"/>
    </row>
    <row r="18" spans="1:162" s="5" customFormat="1" ht="37.5" customHeight="1">
      <c r="A18" s="44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28" t="s">
        <v>59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>V18</f>
        <v>МУП МО г. Норильска
"СС ПО ВПД"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 t="s">
        <v>42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32">
        <v>0.004</v>
      </c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>
        <f>CD18</f>
        <v>0.004</v>
      </c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48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50"/>
    </row>
    <row r="19" spans="1:162" s="5" customFormat="1" ht="37.5" customHeight="1">
      <c r="A19" s="44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51" t="s">
        <v>60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51" t="str">
        <f>V19</f>
        <v>ООО "Норильскникельремонт",
ПО "Норильсктрансремонт"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29" t="s">
        <v>42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54">
        <v>0.001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32">
        <f>CD19</f>
        <v>0.001</v>
      </c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48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50"/>
    </row>
    <row r="20" spans="1:162" s="5" customFormat="1" ht="37.5" customHeight="1">
      <c r="A20" s="44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28" t="s">
        <v>19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 t="str">
        <f t="shared" si="0"/>
        <v>ООО "Илан-Норильск"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 t="s">
        <v>41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2">
        <v>0.45</v>
      </c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>
        <f t="shared" si="1"/>
        <v>0.45</v>
      </c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48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50"/>
    </row>
    <row r="21" spans="1:162" s="5" customFormat="1" ht="37.5" customHeight="1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28" t="s">
        <v>48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АО "НТЭК" 
ТЭЦ - 2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38</v>
      </c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32">
        <v>49.152</v>
      </c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>
        <f t="shared" si="1"/>
        <v>49.152</v>
      </c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19">
        <v>62.448</v>
      </c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1"/>
    </row>
    <row r="22" spans="1:162" s="5" customFormat="1" ht="37.5" customHeight="1">
      <c r="A22" s="44" t="s">
        <v>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  <c r="V22" s="28" t="s">
        <v>49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ЗФ ПАО "ГМК "НН" Рудник Октябрьский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 t="s">
        <v>44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1"/>
      <c r="CD22" s="32">
        <v>0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>
        <f t="shared" si="1"/>
        <v>0</v>
      </c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2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4"/>
    </row>
    <row r="23" spans="1:162" s="5" customFormat="1" ht="37.5" customHeight="1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28" t="s">
        <v>57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
Котельная шахты Скалистая"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43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1"/>
      <c r="CD23" s="32">
        <v>0</v>
      </c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>
        <f t="shared" si="1"/>
        <v>0</v>
      </c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2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4"/>
    </row>
    <row r="24" spans="1:162" s="5" customFormat="1" ht="37.5" customHeight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28" t="s">
        <v>50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>V24</f>
        <v>АО "НТЭК" 
Котельная шахты 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 t="s">
        <v>40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1"/>
      <c r="CD24" s="32">
        <v>0</v>
      </c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>
        <f>CD24</f>
        <v>0</v>
      </c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5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7"/>
    </row>
    <row r="25" spans="1:162" s="5" customFormat="1" ht="37.5" customHeight="1">
      <c r="A25" s="44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28" t="s">
        <v>51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
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 t="s">
        <v>38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1"/>
      <c r="CD25" s="32">
        <v>32.195</v>
      </c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>
        <f t="shared" si="1"/>
        <v>32.195</v>
      </c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19">
        <v>280.528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1"/>
    </row>
    <row r="26" spans="1:162" s="5" customFormat="1" ht="37.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52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
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 t="s">
        <v>41</v>
      </c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1"/>
      <c r="CD26" s="32">
        <v>0.173</v>
      </c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>
        <f t="shared" si="1"/>
        <v>0.173</v>
      </c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2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4"/>
    </row>
    <row r="27" spans="1:162" s="5" customFormat="1" ht="37.5" customHeight="1">
      <c r="A27" s="47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61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
Надеждинский металлургический завод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 t="s">
        <v>39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1"/>
      <c r="CD27" s="32">
        <v>21.89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>
        <f>CD27</f>
        <v>21.89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2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4"/>
    </row>
    <row r="28" spans="1:162" s="5" customFormat="1" ht="37.5" customHeight="1">
      <c r="A28" s="47" t="s">
        <v>21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
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 t="s">
        <v>43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1"/>
      <c r="CD28" s="32">
        <v>0.014</v>
      </c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>
        <f t="shared" si="1"/>
        <v>0.014</v>
      </c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5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7"/>
    </row>
    <row r="29" spans="1:162" s="5" customFormat="1" ht="37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54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
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 t="s">
        <v>40</v>
      </c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1"/>
      <c r="CD29" s="32">
        <v>2.639</v>
      </c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>
        <f t="shared" si="1"/>
        <v>2.639</v>
      </c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19">
        <v>17.424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8"/>
    </row>
    <row r="30" spans="1:162" s="5" customFormat="1" ht="37.5" customHeight="1">
      <c r="A30" s="47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55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
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 t="s">
        <v>43</v>
      </c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1"/>
      <c r="CD30" s="32">
        <v>0.022</v>
      </c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>
        <f>CD30</f>
        <v>0.022</v>
      </c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2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0"/>
    </row>
    <row r="31" spans="1:162" s="5" customFormat="1" ht="37.5" customHeight="1">
      <c r="A31" s="47" t="s">
        <v>22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24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 t="s">
        <v>43</v>
      </c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1"/>
      <c r="CD31" s="32">
        <v>0.05</v>
      </c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>
        <f>CD31</f>
        <v>0.05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2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0"/>
    </row>
    <row r="32" spans="1:162" s="5" customFormat="1" ht="37.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23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 t="s">
        <v>43</v>
      </c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1"/>
      <c r="CD32" s="32">
        <v>0.025</v>
      </c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f t="shared" si="1"/>
        <v>0.025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48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50"/>
    </row>
    <row r="33" spans="1:162" s="15" customFormat="1" ht="37.5" customHeight="1">
      <c r="A33" s="47" t="s">
        <v>45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56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
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 t="s">
        <v>41</v>
      </c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1"/>
      <c r="CD33" s="32">
        <v>0.08</v>
      </c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>
        <f t="shared" si="1"/>
        <v>0.08</v>
      </c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>
        <v>3.52</v>
      </c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ht="15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2">
        <f>SUM(CD14:DB33)</f>
        <v>184.02200000000005</v>
      </c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>
        <f>SUM(DC14:ED33)</f>
        <v>184.02200000000005</v>
      </c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>
        <f>SUM(EE14:FF33)</f>
        <v>557.578</v>
      </c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DC29:ED29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1:AP31"/>
    <mergeCell ref="A32:U32"/>
    <mergeCell ref="V32:AP32"/>
    <mergeCell ref="AQ32:BK32"/>
    <mergeCell ref="BL32:CC32"/>
    <mergeCell ref="CD32:DB32"/>
    <mergeCell ref="BL29:CC29"/>
    <mergeCell ref="CD29:DB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7:U27"/>
    <mergeCell ref="V27:AP27"/>
    <mergeCell ref="AQ27:BK27"/>
    <mergeCell ref="A29:U29"/>
    <mergeCell ref="V29:AP29"/>
    <mergeCell ref="AQ29:BK29"/>
    <mergeCell ref="A28:U28"/>
    <mergeCell ref="V28:AP28"/>
    <mergeCell ref="AQ28:BK28"/>
    <mergeCell ref="BL28:CC28"/>
    <mergeCell ref="CD28:DB28"/>
    <mergeCell ref="DC28:ED28"/>
    <mergeCell ref="A24:U24"/>
    <mergeCell ref="BL27:CC27"/>
    <mergeCell ref="CD27:DB27"/>
    <mergeCell ref="DC27:ED27"/>
    <mergeCell ref="A26:U26"/>
    <mergeCell ref="V26:AP26"/>
    <mergeCell ref="AQ26:BK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EE25:FF28"/>
    <mergeCell ref="V24:AP24"/>
    <mergeCell ref="AQ24:BK24"/>
    <mergeCell ref="BL24:CC24"/>
    <mergeCell ref="CD24:DB24"/>
    <mergeCell ref="DC24:ED24"/>
    <mergeCell ref="EE21:FF24"/>
    <mergeCell ref="BL26:CC26"/>
    <mergeCell ref="CD26:DB26"/>
    <mergeCell ref="DC26:ED26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2022-11-08T10:14:21Z</dcterms:modified>
  <cp:category/>
  <cp:version/>
  <cp:contentType/>
  <cp:contentStatus/>
</cp:coreProperties>
</file>